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Downloads\"/>
    </mc:Choice>
  </mc:AlternateContent>
  <xr:revisionPtr revIDLastSave="0" documentId="13_ncr:1_{BBA86B27-1D5D-4C32-8706-DA8900912B94}" xr6:coauthVersionLast="47" xr6:coauthVersionMax="47" xr10:uidLastSave="{00000000-0000-0000-0000-000000000000}"/>
  <bookViews>
    <workbookView xWindow="-120" yWindow="-120" windowWidth="20730" windowHeight="11160" xr2:uid="{7D4DBB0D-942A-4865-9FCE-064E4B0A6E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D40" i="1"/>
  <c r="D39" i="1"/>
  <c r="D38" i="1"/>
  <c r="C37" i="1"/>
  <c r="C41" i="1" s="1"/>
  <c r="C33" i="1"/>
  <c r="B33" i="1"/>
  <c r="D33" i="1" s="1"/>
  <c r="D32" i="1"/>
  <c r="D31" i="1"/>
  <c r="D30" i="1"/>
  <c r="C29" i="1"/>
  <c r="D29" i="1" s="1"/>
  <c r="F16" i="1"/>
  <c r="E16" i="1"/>
  <c r="D16" i="1"/>
  <c r="C16" i="1"/>
  <c r="B16" i="1"/>
  <c r="D15" i="1"/>
  <c r="E13" i="1"/>
  <c r="F7" i="1"/>
  <c r="E7" i="1"/>
  <c r="D7" i="1"/>
  <c r="C7" i="1"/>
  <c r="B7" i="1"/>
  <c r="E4" i="1"/>
  <c r="D41" i="1" l="1"/>
  <c r="D37" i="1"/>
</calcChain>
</file>

<file path=xl/sharedStrings.xml><?xml version="1.0" encoding="utf-8"?>
<sst xmlns="http://schemas.openxmlformats.org/spreadsheetml/2006/main" count="53" uniqueCount="33">
  <si>
    <t>Appeals/Appels</t>
  </si>
  <si>
    <t>2017-2018</t>
  </si>
  <si>
    <t>2018-2019</t>
  </si>
  <si>
    <t>2019-2020</t>
  </si>
  <si>
    <t>2020-2021</t>
  </si>
  <si>
    <t>2021-2022</t>
  </si>
  <si>
    <t>Q1</t>
  </si>
  <si>
    <t>Q2</t>
  </si>
  <si>
    <t>Q3</t>
  </si>
  <si>
    <t>Q4</t>
  </si>
  <si>
    <t>Total</t>
  </si>
  <si>
    <t>Decisions/Décisions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</si>
  <si>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</si>
  <si>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</si>
  <si>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</si>
  <si>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</si>
  <si>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</si>
  <si>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</si>
  <si>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</si>
  <si>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Décisions d'instances sommaires à l'intérieur de 40 semaines</t>
  </si>
  <si>
    <r>
      <t>D</t>
    </r>
    <r>
      <rPr>
        <b/>
        <sz val="11"/>
        <color theme="1"/>
        <rFont val="Calibri"/>
        <family val="2"/>
        <scheme val="minor"/>
      </rPr>
      <t>é</t>
    </r>
    <r>
      <rPr>
        <sz val="11"/>
        <color theme="1"/>
        <rFont val="Calibri"/>
        <family val="2"/>
        <scheme val="minor"/>
      </rPr>
      <t>cisions d'instances sommaires au délà de 40 semaines</t>
    </r>
  </si>
  <si>
    <t>Summary Decisions within 40 weeks</t>
  </si>
  <si>
    <t>Within 40</t>
  </si>
  <si>
    <t>Outside 40</t>
  </si>
  <si>
    <t>% within 40</t>
  </si>
  <si>
    <t>Décisions d'instances générales à l'intérieur de 135 semaines</t>
  </si>
  <si>
    <t>Décisions d'instances générales au délà de 135 semaines</t>
  </si>
  <si>
    <t>General Decisions within 135 Weeks</t>
  </si>
  <si>
    <t>Within 135</t>
  </si>
  <si>
    <t>Outside 135</t>
  </si>
  <si>
    <t>% within 135</t>
  </si>
  <si>
    <t>% à l'intérieur de 40 semaines</t>
  </si>
  <si>
    <t>% à l'intérieur de 135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</si>
</sst>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vertical="top"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B788-4058-4530-AD99-4705955A46D7}">
  <dimension ref="A1:F41"/>
  <sheetViews>
    <sheetView tabSelected="1" zoomScale="90" zoomScaleNormal="90" workbookViewId="0"/>
  </sheetViews>
  <sheetFormatPr defaultRowHeight="15" x14ac:dyDescent="0.25"/>
  <cols>
    <col min="1" max="1" width="28.7109375" customWidth="1"/>
    <col min="2" max="6" width="12.7109375" customWidth="1"/>
  </cols>
  <sheetData>
    <row r="1" spans="1:6" x14ac:dyDescent="0.25">
      <c r="A1" t="s">
        <v>0</v>
      </c>
    </row>
    <row r="2" spans="1:6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t="s">
        <v>6</v>
      </c>
      <c r="B3">
        <v>7980</v>
      </c>
      <c r="C3">
        <v>28409</v>
      </c>
      <c r="D3">
        <v>25126</v>
      </c>
      <c r="E3">
        <v>17368</v>
      </c>
      <c r="F3">
        <v>12204</v>
      </c>
    </row>
    <row r="4" spans="1:6" x14ac:dyDescent="0.25">
      <c r="A4" t="s">
        <v>7</v>
      </c>
      <c r="B4">
        <v>3167</v>
      </c>
      <c r="C4">
        <v>1968</v>
      </c>
      <c r="D4">
        <v>1004</v>
      </c>
      <c r="E4">
        <f>619+256</f>
        <v>875</v>
      </c>
      <c r="F4">
        <v>1060</v>
      </c>
    </row>
    <row r="5" spans="1:6" x14ac:dyDescent="0.25">
      <c r="A5" t="s">
        <v>8</v>
      </c>
      <c r="B5">
        <v>4377</v>
      </c>
      <c r="C5">
        <v>1993</v>
      </c>
      <c r="D5">
        <v>1958</v>
      </c>
      <c r="E5">
        <v>1639</v>
      </c>
    </row>
    <row r="6" spans="1:6" x14ac:dyDescent="0.25">
      <c r="A6" t="s">
        <v>9</v>
      </c>
      <c r="B6">
        <v>1785</v>
      </c>
      <c r="C6">
        <v>1177</v>
      </c>
      <c r="D6">
        <v>963</v>
      </c>
      <c r="E6">
        <v>2135</v>
      </c>
    </row>
    <row r="7" spans="1:6" x14ac:dyDescent="0.25">
      <c r="A7" t="s">
        <v>10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  <c r="F7">
        <f>SUM(F3:F6)</f>
        <v>13264</v>
      </c>
    </row>
    <row r="10" spans="1:6" x14ac:dyDescent="0.25">
      <c r="A10" t="s">
        <v>11</v>
      </c>
    </row>
    <row r="11" spans="1:6" x14ac:dyDescent="0.25">
      <c r="B11" t="s">
        <v>1</v>
      </c>
      <c r="C11" t="s">
        <v>2</v>
      </c>
      <c r="D11" t="s">
        <v>3</v>
      </c>
      <c r="E11" t="s">
        <v>4</v>
      </c>
      <c r="F11" t="s">
        <v>5</v>
      </c>
    </row>
    <row r="12" spans="1:6" x14ac:dyDescent="0.25">
      <c r="A12" t="s">
        <v>6</v>
      </c>
      <c r="B12">
        <v>8379</v>
      </c>
      <c r="C12">
        <v>4924</v>
      </c>
      <c r="D12">
        <v>8556</v>
      </c>
      <c r="E12">
        <v>9367</v>
      </c>
      <c r="F12">
        <v>13472</v>
      </c>
    </row>
    <row r="13" spans="1:6" x14ac:dyDescent="0.25">
      <c r="A13" t="s">
        <v>7</v>
      </c>
      <c r="B13">
        <v>5598</v>
      </c>
      <c r="C13">
        <v>4556</v>
      </c>
      <c r="D13">
        <v>9984</v>
      </c>
      <c r="E13">
        <f>2363+4905</f>
        <v>7268</v>
      </c>
      <c r="F13">
        <v>9521</v>
      </c>
    </row>
    <row r="14" spans="1:6" x14ac:dyDescent="0.25">
      <c r="A14" t="s">
        <v>8</v>
      </c>
      <c r="B14">
        <v>4624</v>
      </c>
      <c r="C14">
        <v>5055</v>
      </c>
      <c r="D14">
        <v>9417</v>
      </c>
      <c r="E14">
        <v>9699</v>
      </c>
    </row>
    <row r="15" spans="1:6" x14ac:dyDescent="0.25">
      <c r="A15" t="s">
        <v>9</v>
      </c>
      <c r="B15">
        <v>4236</v>
      </c>
      <c r="C15">
        <v>5360</v>
      </c>
      <c r="D15">
        <f>3739+2839+2162</f>
        <v>8740</v>
      </c>
      <c r="E15">
        <v>11050</v>
      </c>
    </row>
    <row r="16" spans="1:6" x14ac:dyDescent="0.25">
      <c r="A16" t="s">
        <v>10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  <c r="F16">
        <f>SUM(F12:F15)</f>
        <v>22993</v>
      </c>
    </row>
    <row r="19" spans="1:4" x14ac:dyDescent="0.25">
      <c r="B19" t="s">
        <v>12</v>
      </c>
    </row>
    <row r="20" spans="1:4" x14ac:dyDescent="0.25">
      <c r="A20" t="s">
        <v>13</v>
      </c>
      <c r="B20">
        <v>4035</v>
      </c>
    </row>
    <row r="21" spans="1:4" x14ac:dyDescent="0.25">
      <c r="A21" t="s">
        <v>14</v>
      </c>
      <c r="B21">
        <v>16523</v>
      </c>
    </row>
    <row r="22" spans="1:4" x14ac:dyDescent="0.25">
      <c r="A22" t="s">
        <v>15</v>
      </c>
      <c r="B22">
        <v>2702</v>
      </c>
    </row>
    <row r="23" spans="1:4" x14ac:dyDescent="0.25">
      <c r="A23" t="s">
        <v>16</v>
      </c>
      <c r="B23">
        <v>5317</v>
      </c>
    </row>
    <row r="24" spans="1:4" x14ac:dyDescent="0.25">
      <c r="A24" t="s">
        <v>17</v>
      </c>
      <c r="B24">
        <v>1528</v>
      </c>
    </row>
    <row r="25" spans="1:4" x14ac:dyDescent="0.25">
      <c r="A25" t="s">
        <v>18</v>
      </c>
      <c r="B25">
        <v>7929</v>
      </c>
    </row>
    <row r="27" spans="1:4" ht="75" x14ac:dyDescent="0.25">
      <c r="B27" s="1" t="s">
        <v>19</v>
      </c>
      <c r="C27" s="1" t="s">
        <v>20</v>
      </c>
      <c r="D27" s="1" t="s">
        <v>31</v>
      </c>
    </row>
    <row r="28" spans="1:4" ht="30" x14ac:dyDescent="0.25">
      <c r="A28" s="1" t="s">
        <v>21</v>
      </c>
      <c r="B28" s="1" t="s">
        <v>22</v>
      </c>
      <c r="C28" s="1" t="s">
        <v>23</v>
      </c>
      <c r="D28" s="1" t="s">
        <v>24</v>
      </c>
    </row>
    <row r="29" spans="1:4" x14ac:dyDescent="0.25">
      <c r="A29" t="s">
        <v>6</v>
      </c>
      <c r="B29">
        <v>328</v>
      </c>
      <c r="C29">
        <f>355-328</f>
        <v>27</v>
      </c>
      <c r="D29" s="2">
        <f>B29/(B29+C29)</f>
        <v>0.92394366197183098</v>
      </c>
    </row>
    <row r="30" spans="1:4" x14ac:dyDescent="0.25">
      <c r="A30" t="s">
        <v>7</v>
      </c>
      <c r="B30">
        <v>387</v>
      </c>
      <c r="C30">
        <v>7</v>
      </c>
      <c r="D30" s="2">
        <f>B30/(B30+C30)</f>
        <v>0.98223350253807107</v>
      </c>
    </row>
    <row r="31" spans="1:4" x14ac:dyDescent="0.25">
      <c r="A31" t="s">
        <v>8</v>
      </c>
      <c r="D31" s="2" t="e">
        <f>B31/(B31+C31)</f>
        <v>#DIV/0!</v>
      </c>
    </row>
    <row r="32" spans="1:4" x14ac:dyDescent="0.25">
      <c r="A32" t="s">
        <v>9</v>
      </c>
      <c r="D32" s="2" t="e">
        <f>B32/(B32+C32)</f>
        <v>#DIV/0!</v>
      </c>
    </row>
    <row r="33" spans="1:4" x14ac:dyDescent="0.25">
      <c r="A33" t="s">
        <v>10</v>
      </c>
      <c r="B33">
        <f>SUM(B29:B32)</f>
        <v>715</v>
      </c>
      <c r="C33">
        <f>SUM(C29:C32)</f>
        <v>34</v>
      </c>
      <c r="D33" s="2">
        <f>B33/(B33+C33)</f>
        <v>0.95460614152202938</v>
      </c>
    </row>
    <row r="35" spans="1:4" ht="90" x14ac:dyDescent="0.25">
      <c r="B35" s="1" t="s">
        <v>25</v>
      </c>
      <c r="C35" s="1" t="s">
        <v>26</v>
      </c>
      <c r="D35" s="1" t="s">
        <v>32</v>
      </c>
    </row>
    <row r="36" spans="1:4" ht="30" x14ac:dyDescent="0.25">
      <c r="A36" s="1" t="s">
        <v>27</v>
      </c>
      <c r="B36" s="1" t="s">
        <v>28</v>
      </c>
      <c r="C36" s="1" t="s">
        <v>29</v>
      </c>
      <c r="D36" s="1" t="s">
        <v>30</v>
      </c>
    </row>
    <row r="37" spans="1:4" x14ac:dyDescent="0.25">
      <c r="A37" t="s">
        <v>6</v>
      </c>
      <c r="B37">
        <v>10020</v>
      </c>
      <c r="C37">
        <f>10591-10020</f>
        <v>571</v>
      </c>
      <c r="D37" s="2">
        <f>B37/(B37+C37)</f>
        <v>0.94608629968841473</v>
      </c>
    </row>
    <row r="38" spans="1:4" x14ac:dyDescent="0.25">
      <c r="A38" t="s">
        <v>7</v>
      </c>
      <c r="B38">
        <v>7948</v>
      </c>
      <c r="C38">
        <v>754</v>
      </c>
      <c r="D38" s="2">
        <f>B38/(B38+C38)</f>
        <v>0.91335325212594809</v>
      </c>
    </row>
    <row r="39" spans="1:4" x14ac:dyDescent="0.25">
      <c r="A39" t="s">
        <v>8</v>
      </c>
      <c r="D39" s="2" t="e">
        <f>B39/(B39+C39)</f>
        <v>#DIV/0!</v>
      </c>
    </row>
    <row r="40" spans="1:4" x14ac:dyDescent="0.25">
      <c r="A40" t="s">
        <v>9</v>
      </c>
      <c r="D40" s="2" t="e">
        <f>B40/(B40+C40)</f>
        <v>#DIV/0!</v>
      </c>
    </row>
    <row r="41" spans="1:4" x14ac:dyDescent="0.25">
      <c r="A41" t="s">
        <v>10</v>
      </c>
      <c r="B41">
        <f>SUM(B37:B40)</f>
        <v>17968</v>
      </c>
      <c r="C41">
        <f>SUM(C37:C40)</f>
        <v>1325</v>
      </c>
      <c r="D41" s="2">
        <f>B41/(B41+C41)</f>
        <v>0.93132224122738816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McLean, Michael (MAG)</cp:lastModifiedBy>
  <dcterms:created xsi:type="dcterms:W3CDTF">2021-11-04T15:12:33Z</dcterms:created>
  <dcterms:modified xsi:type="dcterms:W3CDTF">2023-02-26T22:47:25Z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2021-11-04T15:12:33Z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f05965ba-f27b-4c66-9265-0fca784eb180</vt:lpwstr>
  </property>
  <property fmtid="{D5CDD505-2E9C-101B-9397-08002B2CF9AE}" pid="8" name="MSIP_Label_034a106e-6316-442c-ad35-738afd673d2b_ContentBits">
    <vt:lpwstr>0</vt:lpwstr>
  </property>
</Properties>
</file>